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3515" activeTab="0"/>
  </bookViews>
  <sheets>
    <sheet name="5083_6455a8a40123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<sst xmlns="http://schemas.openxmlformats.org/spreadsheetml/2006/main" count="20" uniqueCount="20">
  <si>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附件：2023年度凤阳县事业单位公开招聘工作人员拟聘用人员名单(第三批）</t>
  </si>
  <si>
    <t>序号</t>
  </si>
  <si>
    <t>岗位代码</t>
  </si>
  <si>
    <t>岗位名称</t>
  </si>
  <si>
    <t>招聘单位</t>
  </si>
  <si>
    <t>姓名</t>
  </si>
  <si>
    <t>性别</t>
  </si>
  <si>
    <t>出生年月</t>
  </si>
  <si>
    <t>学历</t>
  </si>
  <si>
    <t>学位</t>
  </si>
  <si>
    <t>所学专业</t>
  </si>
  <si>
    <t>毕业院校</t>
  </si>
  <si>
    <t>准考证号</t>
  </si>
  <si>
    <t>《职业能力
倾向测验》</t>
  </si>
  <si>
    <t>《综合应
用能力》</t>
  </si>
  <si>
    <t>笔试成绩</t>
  </si>
  <si>
    <t>专业测试
成绩</t>
  </si>
  <si>
    <t>考试最终
成绩</t>
  </si>
  <si>
    <t>专业技术</t>
  </si>
  <si>
    <t>凤阳县审计事务中心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</si>
</sst>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176" fontId="46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7" fillId="0" borderId="10" xfId="63" applyNumberFormat="1" applyFont="1" applyBorder="1" applyAlignment="1">
      <alignment horizontal="center" vertical="center"/>
      <protection/>
    </xf>
    <xf numFmtId="176" fontId="7" fillId="0" borderId="10" xfId="65" applyNumberFormat="1" applyFont="1" applyBorder="1" applyAlignment="1">
      <alignment horizontal="center" vertical="center"/>
      <protection/>
    </xf>
    <xf numFmtId="177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  <cellStyle name="常规 4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tabSelected="1" workbookViewId="0" topLeftCell="A1">
      <selection activeCell="L7" sqref="L7"/>
    </sheetView>
  </sheetViews>
  <sheetFormatPr defaultColWidth="9.00390625" defaultRowHeight="15"/>
  <cols>
    <col min="1" max="1" width="5.00390625" style="1" customWidth="1"/>
    <col min="2" max="2" width="12.421875" style="3" customWidth="1"/>
    <col min="3" max="3" width="8.8515625" style="0" customWidth="1"/>
    <col min="4" max="4" width="18.8515625" style="0" customWidth="1"/>
    <col min="6" max="6" width="5.140625" style="0" customWidth="1"/>
    <col min="7" max="7" width="11.57421875" style="0" customWidth="1"/>
    <col min="8" max="8" width="9.00390625" style="0" customWidth="1"/>
    <col min="9" max="9" width="6.8515625" style="0" customWidth="1"/>
    <col min="10" max="10" width="9.00390625" style="0" customWidth="1"/>
    <col min="11" max="11" width="12.57421875" style="0" customWidth="1"/>
    <col min="12" max="12" width="13.8515625" style="0" bestFit="1" customWidth="1"/>
    <col min="13" max="13" width="8.421875" style="4" customWidth="1"/>
    <col min="14" max="14" width="9.00390625" style="5" customWidth="1"/>
    <col min="15" max="15" width="8.140625" style="1" customWidth="1"/>
    <col min="16" max="16" width="8.7109375" style="0" customWidth="1"/>
    <col min="17" max="17" width="8.7109375" style="6" customWidth="1"/>
  </cols>
  <sheetData>
    <row r="1" spans="1:17" ht="66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39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11" t="s">
        <v>13</v>
      </c>
      <c r="N2" s="12" t="s">
        <v>14</v>
      </c>
      <c r="O2" s="8" t="s">
        <v>15</v>
      </c>
      <c r="P2" s="13" t="s">
        <v>16</v>
      </c>
      <c r="Q2" s="16" t="s">
        <v>17</v>
      </c>
    </row>
    <row r="3" spans="1:18" s="2" customFormat="1" ht="51" customHeight="1">
      <c r="A3" s="9">
        <v>1</v>
      </c>
      <c r="B3" s="8" t="str">
        <f>"202301039"</f>
        <v>202301039</v>
      </c>
      <c r="C3" s="10" t="s">
        <v>18</v>
      </c>
      <c r="D3" s="10" t="s">
        <v>19</v>
      </c>
      <c r="E3" s="10" t="str">
        <f>"詹莹武"</f>
        <v>詹莹武</v>
      </c>
      <c r="F3" s="10" t="str">
        <f>"女"</f>
        <v>女</v>
      </c>
      <c r="G3" s="10" t="str">
        <f>"1999-06-18"</f>
        <v>1999-06-18</v>
      </c>
      <c r="H3" s="10" t="str">
        <f>"大学本科"</f>
        <v>大学本科</v>
      </c>
      <c r="I3" s="10" t="str">
        <f>"学士"</f>
        <v>学士</v>
      </c>
      <c r="J3" s="10" t="str">
        <f>"审计学"</f>
        <v>审计学</v>
      </c>
      <c r="K3" s="10" t="str">
        <f>"安徽工业大学"</f>
        <v>安徽工业大学</v>
      </c>
      <c r="L3" s="10" t="str">
        <f>"202305073813"</f>
        <v>202305073813</v>
      </c>
      <c r="M3" s="14">
        <v>85.8</v>
      </c>
      <c r="N3" s="15">
        <v>113</v>
      </c>
      <c r="O3" s="9">
        <f>SUM(M3:N3)</f>
        <v>198.8</v>
      </c>
      <c r="P3" s="9">
        <v>77.2</v>
      </c>
      <c r="Q3" s="17">
        <f>O3/2/1.5*0.5+P3*0.5</f>
        <v>71.73333333333333</v>
      </c>
      <c r="R3" s="18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2023-05-06T01:24:15Z</dcterms:created>
  <dcterms:modified xsi:type="dcterms:W3CDTF">2023-07-28T02:04:35Z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EC756E4F75AB48B996D3C8B3C8F3E485_13</vt:lpwstr>
  </property>
  <property fmtid="{D5CDD505-2E9C-101B-9397-08002B2CF9AE}" pid="4" name="KSOProductBuildV">
    <vt:lpwstr>2052-12.1.0.15120</vt:lpwstr>
  </property>
</Properties>
</file>